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/>
  <bookViews>
    <workbookView xWindow="-120" yWindow="-120" windowWidth="25440" windowHeight="15990"/>
  </bookViews>
  <sheets>
    <sheet name="Мои данные" sheetId="1" r:id="rId1"/>
  </sheets>
  <definedNames>
    <definedName name="_xlnm.Print_Titles" localSheetId="0">'Мои данные'!$21:$21</definedName>
  </definedNames>
  <calcPr calcId="124519"/>
</workbook>
</file>

<file path=xl/calcChain.xml><?xml version="1.0" encoding="utf-8"?>
<calcChain xmlns="http://schemas.openxmlformats.org/spreadsheetml/2006/main">
  <c r="L13" i="1"/>
  <c r="L14"/>
  <c r="J14"/>
  <c r="J13"/>
</calcChain>
</file>

<file path=xl/comments1.xml><?xml version="1.0" encoding="utf-8"?>
<comments xmlns="http://schemas.openxmlformats.org/spreadsheetml/2006/main">
  <authors>
    <author>Соседко А.Н.</author>
    <author>Пользователь</author>
    <author>G_Alex</author>
    <author>Lexy</author>
    <author>Andrey</author>
    <author>Alex</author>
    <author>Алексей</author>
    <author>Alex Sosedko</author>
    <author>Сергей</author>
    <author>Волченков Сергей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210 атрибут 950 текст&gt;  &lt;подпись 210 значение&gt;</t>
        </r>
      </text>
    </comment>
    <comment ref="J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200 атрибут 950 текст&gt;  &lt;подпись 200 значение&gt;</t>
        </r>
      </text>
    </comment>
    <comment ref="A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210 атрибут 950 значение&gt;/</t>
        </r>
      </text>
    </comment>
    <comment ref="J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200 атрибут 950 значение&gt;/</t>
        </r>
      </text>
    </comment>
    <comment ref="A6" authorId="2">
      <text>
        <r>
          <rPr>
            <sz val="10"/>
            <color indexed="81"/>
            <rFont val="Tahoma"/>
            <family val="2"/>
            <charset val="204"/>
          </rPr>
          <t xml:space="preserve"> Титул::&lt;Наименование стройки&gt;
</t>
        </r>
      </text>
    </comment>
    <comment ref="A8" authorId="3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
</t>
        </r>
      </text>
    </comment>
    <comment ref="A10" authorId="2">
      <text>
        <r>
          <rPr>
            <b/>
            <sz val="10"/>
            <color indexed="81"/>
            <rFont val="Tahoma"/>
            <family val="2"/>
            <charset val="204"/>
          </rPr>
          <t xml:space="preserve"> Титул::на &lt;Наименование локальной сметы&gt;,&lt;Наименование объекта&gt;</t>
        </r>
      </text>
    </comment>
    <comment ref="B12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J13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L13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J14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L14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J1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L1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J16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ТЗМ&gt;</t>
        </r>
      </text>
    </comment>
    <comment ref="L16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ТЗМ&gt;</t>
        </r>
      </text>
    </comment>
    <comment ref="F17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A21" authorId="2">
      <text>
        <r>
          <rPr>
            <sz val="10"/>
            <color indexed="81"/>
            <rFont val="Tahoma"/>
            <family val="2"/>
            <charset val="204"/>
          </rPr>
          <t xml:space="preserve"> РесСмета::&lt;Номер позиции по смете&gt;
</t>
        </r>
      </text>
    </comment>
    <comment ref="B21" authorId="2">
      <text>
        <r>
          <rPr>
            <sz val="10"/>
            <color indexed="81"/>
            <rFont val="Tahoma"/>
            <family val="2"/>
          </rPr>
          <t xml:space="preserve"> РесСмета:: &lt;Обоснование (код) позиции&gt;
---------------------------------
&lt;Наименование (текстовая часть) расценки&gt;
(&lt;Ед. измерения по расценке&gt;)&lt;Пустой идентификатор&gt;
---------------------------------
&lt;Обоснование коэффициентов&gt;&lt;Строка задания НР для БИМ&gt;&lt;Строка задания СП для БИМ&gt;</t>
        </r>
      </text>
    </comment>
    <comment ref="C21" authorId="2">
      <text>
        <r>
          <rPr>
            <sz val="10"/>
            <color indexed="81"/>
            <rFont val="Tahoma"/>
            <family val="2"/>
          </rPr>
          <t xml:space="preserve"> РесСмета::&lt;Количество всего (физ. объем) по позиции&gt;
----------
(&lt;Формула расчета физ. объема&gt;)</t>
        </r>
      </text>
    </comment>
    <comment ref="D21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E21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
(&lt;Формула базисной цены единицы МАТ&gt;)</t>
        </r>
      </text>
    </comment>
    <comment ref="F21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G21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1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1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J21" authorId="5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
(&lt;Формула текущей цены единицы МАТ&gt;)</t>
        </r>
      </text>
    </comment>
    <comment ref="K21" authorId="5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L21" authorId="8">
      <text>
        <r>
          <rPr>
            <sz val="8"/>
            <color indexed="81"/>
            <rFont val="Tahoma"/>
            <family val="2"/>
            <charset val="204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M21" authorId="2">
      <text>
        <r>
          <rPr>
            <sz val="10"/>
            <color indexed="81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1" authorId="9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O21" authorId="8">
      <text>
        <r>
          <rPr>
            <sz val="8"/>
            <color indexed="81"/>
            <rFont val="Tahoma"/>
            <family val="2"/>
            <charset val="204"/>
          </rPr>
          <t xml:space="preserve"> РесСмета::&lt;ТЗ по позиции всего&gt;
----------
&lt;ТЗМ по позиции всего&gt;</t>
        </r>
      </text>
    </comment>
    <comment ref="A36" authorId="8">
      <text>
        <r>
          <rPr>
            <sz val="8"/>
            <color indexed="81"/>
            <rFont val="Tahoma"/>
            <family val="2"/>
            <charset val="204"/>
          </rPr>
          <t xml:space="preserve"> Хвост::&lt;Составил&gt;</t>
        </r>
      </text>
    </comment>
  </commentList>
</comments>
</file>

<file path=xl/sharedStrings.xml><?xml version="1.0" encoding="utf-8"?>
<sst xmlns="http://schemas.openxmlformats.org/spreadsheetml/2006/main" count="97" uniqueCount="78">
  <si>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</si>
  <si>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</si>
  <si>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</si>
  <si>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</si>
  <si>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(локальный сметный расчет)</t>
  </si>
  <si>
    <t>Средства на оплату труда</t>
  </si>
  <si>
    <t>тыс.руб.</t>
  </si>
  <si>
    <t>чел.час</t>
  </si>
  <si>
    <t xml:space="preserve">Всего </t>
  </si>
  <si>
    <t>Форма 4т</t>
  </si>
  <si>
    <t>Осн. з/п</t>
  </si>
  <si>
    <t>Эксп.</t>
  </si>
  <si>
    <t>Материал</t>
  </si>
  <si>
    <t>В т.ч. з/п</t>
  </si>
  <si>
    <t>Сметная трудоемкость</t>
  </si>
  <si>
    <t>Трудозатраты механизаторов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</si>
  <si>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</si>
  <si>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</si>
  <si>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</si>
  <si>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</si>
  <si>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</si>
  <si>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</si>
  <si>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</si>
  <si>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</si>
  <si>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Затр. Труда</t>
  </si>
  <si>
    <t xml:space="preserve">Рабочих 
ч.-час
</t>
  </si>
  <si>
    <t>Механизаторов</t>
  </si>
  <si>
    <t>Базисные цены</t>
  </si>
  <si>
    <t>Текущие цены</t>
  </si>
  <si>
    <t xml:space="preserve">УТВЕРЖДАЮ </t>
  </si>
  <si>
    <t>СОГЛАСОВАНО</t>
  </si>
  <si>
    <t>"___" __________ 2021 г.</t>
  </si>
  <si>
    <t xml:space="preserve">  </t>
  </si>
  <si>
    <t>Работы по нанесению разметки по адресу: Владимирская область, п.Ставрово, ул. Октябрьская, д.118</t>
  </si>
  <si>
    <t>ЛОКАЛЬНАЯ  СМЕТА №  01</t>
  </si>
  <si>
    <t>на Устройство дорожной разметки,</t>
  </si>
  <si>
    <t>28,28
----------
((144+52+85+0,9*2) / 10)</t>
  </si>
  <si>
    <t>18,91
----------
4,03</t>
  </si>
  <si>
    <t>149
----------
31,51</t>
  </si>
  <si>
    <t>535
----------
113</t>
  </si>
  <si>
    <t>4214
----------
891</t>
  </si>
  <si>
    <t>20,71
----------
11,68</t>
  </si>
  <si>
    <t>8,48
----------
20,71</t>
  </si>
  <si>
    <t>11078
----------
1331</t>
  </si>
  <si>
    <t>35732
----------
18455</t>
  </si>
  <si>
    <t>61,2
----------
66,18</t>
  </si>
  <si>
    <t/>
  </si>
  <si>
    <t>Накладные расходы от ФОТ(29533 руб.)</t>
  </si>
  <si>
    <t>126%*0,7</t>
  </si>
  <si>
    <t>Сметная прибыль от ФОТ(29533 руб.)</t>
  </si>
  <si>
    <t>95%*0,9</t>
  </si>
  <si>
    <t>Всего с НР и СП</t>
  </si>
  <si>
    <t xml:space="preserve"> ФССЦ-01.5.01.01-1000
---------------------------------
Краска для дорожной разметки автомобильных дорог, белая
(кг) </t>
  </si>
  <si>
    <t>198
----------
(0,198*1000)</t>
  </si>
  <si>
    <t xml:space="preserve">
----------
27</t>
  </si>
  <si>
    <t xml:space="preserve">
----------
5346</t>
  </si>
  <si>
    <t xml:space="preserve">
----------
94,67</t>
  </si>
  <si>
    <t xml:space="preserve">
----------
18745</t>
  </si>
  <si>
    <t>Итого прямые затраты по смете</t>
  </si>
  <si>
    <t>535
5459</t>
  </si>
  <si>
    <t>4214
891</t>
  </si>
  <si>
    <t>11078
20076</t>
  </si>
  <si>
    <t>35732
18455</t>
  </si>
  <si>
    <t>61,2
66,18</t>
  </si>
  <si>
    <t>Накладные расходы</t>
  </si>
  <si>
    <t>Сметная прибыль</t>
  </si>
  <si>
    <t>ВСЕГО по смете</t>
  </si>
  <si>
    <t xml:space="preserve">    Итого</t>
  </si>
  <si>
    <t xml:space="preserve">    Компенсация НДС 20%(МАТ+(ЭМ-ЗПМ)+0.1712*НР+0.15*СП)</t>
  </si>
  <si>
    <t xml:space="preserve">    ВСЕГО по смете</t>
  </si>
  <si>
    <t>Основание: ведомость</t>
  </si>
  <si>
    <t>Составлен в базисных и текущих ценах по состоянию на 3кв. 2021г.</t>
  </si>
  <si>
    <t xml:space="preserve">                                Директор ПАО “Ставровский завод АТО”</t>
  </si>
  <si>
    <t xml:space="preserve"> ФЕР27-09-016-07
---------------------------------
Разметка проезжей части краской (пешеходные дорожки 144м2, парковочные места 52м2, сплошная линия по периметру здания 85м2, разметка 1.24.3 дублирует "Знак инвалиды" 0,9м2х2шт.=1,8м2)
(10 м2)</t>
  </si>
  <si>
    <t>Составил:  _____________ ИП  О.С. Валяшов</t>
  </si>
  <si>
    <t>Проверил: ____________ Директор ПАО “Ставровский завод АТО” С. Ж. Айзатуллин</t>
  </si>
  <si>
    <t>_________________ / Олег Сергеевич Валяшов/</t>
  </si>
  <si>
    <t>_________________ /Сяяр Жафярович Айзатуллин/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</si>
</sst>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3"/>
      <name val="Arial"/>
      <family val="2"/>
      <charset val="204"/>
    </font>
    <font>
      <i/>
      <sz val="10"/>
      <name val="Arial"/>
      <family val="2"/>
      <charset val="204"/>
    </font>
    <font>
      <sz val="11"/>
      <name val="Arial Cyr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 applyProtection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1" applyFill="0" applyProtection="0">
      <alignment horizontal="center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1" fillId="0" borderId="0"/>
    <xf numFmtId="0" fontId="2" fillId="0" borderId="1">
      <alignment horizontal="center"/>
    </xf>
    <xf numFmtId="0" fontId="2" fillId="0" borderId="0">
      <alignment horizontal="left" vertical="top"/>
    </xf>
    <xf numFmtId="0" fontId="2" fillId="0" borderId="0" applyBorder="0">
      <alignment horizontal="left" vertical="top"/>
    </xf>
    <xf numFmtId="0" fontId="2" fillId="0" borderId="0"/>
  </cellStyleXfs>
  <cellXfs count="57">
    <xf numFmtId="0" fontId="0" fillId="0" borderId="0" xfId="0"/>
    <xf numFmtId="0" fontId="9" fillId="0" borderId="0" xfId="0" applyFont="1"/>
    <xf numFmtId="0" fontId="9" fillId="0" borderId="0" xfId="14" applyFont="1" applyBorder="1">
      <alignment horizontal="center"/>
    </xf>
    <xf numFmtId="0" fontId="9" fillId="0" borderId="0" xfId="5" applyFont="1">
      <alignment horizontal="right" vertical="top" wrapText="1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11" fillId="0" borderId="0" xfId="5" applyFont="1" applyAlignment="1">
      <alignment horizontal="right" vertical="top"/>
    </xf>
    <xf numFmtId="0" fontId="11" fillId="0" borderId="0" xfId="0" applyFont="1" applyAlignment="1">
      <alignment horizontal="left" indent="1"/>
    </xf>
    <xf numFmtId="0" fontId="15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18" applyFont="1" applyBorder="1" applyAlignment="1">
      <alignment horizontal="center" vertical="center" wrapText="1"/>
    </xf>
    <xf numFmtId="49" fontId="11" fillId="0" borderId="0" xfId="21" applyNumberFormat="1" applyFont="1" applyBorder="1" applyAlignment="1">
      <alignment horizontal="center" vertical="top"/>
    </xf>
    <xf numFmtId="0" fontId="11" fillId="0" borderId="0" xfId="21" applyFont="1" applyBorder="1" applyAlignment="1">
      <alignment horizontal="left" vertical="top"/>
    </xf>
    <xf numFmtId="0" fontId="11" fillId="0" borderId="0" xfId="21" applyFont="1" applyBorder="1" applyAlignment="1">
      <alignment horizontal="center" vertical="top"/>
    </xf>
    <xf numFmtId="0" fontId="11" fillId="0" borderId="0" xfId="21" applyFont="1" applyBorder="1" applyAlignment="1">
      <alignment horizontal="right" vertical="top"/>
    </xf>
    <xf numFmtId="0" fontId="11" fillId="0" borderId="0" xfId="25" applyFont="1">
      <alignment horizontal="left" vertical="top"/>
    </xf>
    <xf numFmtId="0" fontId="11" fillId="0" borderId="0" xfId="26" applyFont="1">
      <alignment horizontal="left" vertical="top"/>
    </xf>
    <xf numFmtId="0" fontId="11" fillId="0" borderId="0" xfId="24" applyFont="1" applyBorder="1" applyAlignment="1">
      <alignment horizontal="left"/>
    </xf>
    <xf numFmtId="0" fontId="11" fillId="0" borderId="0" xfId="24" applyFont="1" applyBorder="1" applyAlignment="1">
      <alignment horizontal="left"/>
    </xf>
    <xf numFmtId="0" fontId="11" fillId="0" borderId="2" xfId="24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1" fillId="0" borderId="1" xfId="18" applyFont="1" applyBorder="1" applyAlignment="1">
      <alignment horizontal="center" vertical="center" wrapText="1"/>
    </xf>
    <xf numFmtId="0" fontId="11" fillId="0" borderId="0" xfId="11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3" fillId="0" borderId="0" xfId="24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1" fillId="0" borderId="0" xfId="10" applyFont="1" applyAlignment="1">
      <alignment horizontal="right"/>
    </xf>
    <xf numFmtId="0" fontId="8" fillId="0" borderId="0" xfId="14" applyFont="1" applyBorder="1">
      <alignment horizontal="center"/>
    </xf>
    <xf numFmtId="0" fontId="11" fillId="0" borderId="3" xfId="21" applyFont="1" applyBorder="1">
      <alignment horizontal="center"/>
    </xf>
    <xf numFmtId="49" fontId="11" fillId="0" borderId="1" xfId="21" applyNumberFormat="1" applyFont="1" applyBorder="1" applyAlignment="1">
      <alignment horizontal="center" vertical="top"/>
    </xf>
    <xf numFmtId="0" fontId="11" fillId="0" borderId="1" xfId="21" applyFont="1" applyBorder="1" applyAlignment="1">
      <alignment horizontal="left" vertical="top" wrapText="1"/>
    </xf>
    <xf numFmtId="0" fontId="11" fillId="0" borderId="1" xfId="21" applyFont="1" applyBorder="1" applyAlignment="1">
      <alignment horizontal="center" vertical="top" wrapText="1"/>
    </xf>
    <xf numFmtId="0" fontId="11" fillId="0" borderId="1" xfId="21" applyFont="1" applyBorder="1" applyAlignment="1">
      <alignment horizontal="right" vertical="top"/>
    </xf>
    <xf numFmtId="0" fontId="11" fillId="0" borderId="1" xfId="21" applyFont="1" applyBorder="1" applyAlignment="1">
      <alignment horizontal="right" vertical="top" wrapText="1"/>
    </xf>
    <xf numFmtId="49" fontId="17" fillId="0" borderId="1" xfId="21" applyNumberFormat="1" applyFont="1" applyBorder="1" applyAlignment="1">
      <alignment horizontal="center" vertical="top"/>
    </xf>
    <xf numFmtId="0" fontId="17" fillId="0" borderId="1" xfId="21" applyFont="1" applyBorder="1" applyAlignment="1">
      <alignment horizontal="left" vertical="top"/>
    </xf>
    <xf numFmtId="0" fontId="17" fillId="0" borderId="1" xfId="21" applyFont="1" applyBorder="1" applyAlignment="1">
      <alignment horizontal="center" vertical="top"/>
    </xf>
    <xf numFmtId="9" fontId="17" fillId="0" borderId="1" xfId="21" applyNumberFormat="1" applyFont="1" applyBorder="1" applyAlignment="1">
      <alignment horizontal="right" vertical="top"/>
    </xf>
    <xf numFmtId="0" fontId="17" fillId="0" borderId="1" xfId="21" applyFont="1" applyBorder="1" applyAlignment="1">
      <alignment horizontal="right" vertical="top"/>
    </xf>
    <xf numFmtId="49" fontId="11" fillId="0" borderId="3" xfId="21" applyNumberFormat="1" applyFont="1" applyBorder="1" applyAlignment="1">
      <alignment horizontal="center" vertical="top"/>
    </xf>
    <xf numFmtId="0" fontId="11" fillId="0" borderId="3" xfId="21" applyFont="1" applyBorder="1" applyAlignment="1">
      <alignment horizontal="left" vertical="top" wrapText="1"/>
    </xf>
    <xf numFmtId="0" fontId="11" fillId="0" borderId="3" xfId="21" applyFont="1" applyBorder="1" applyAlignment="1">
      <alignment horizontal="center" vertical="top" wrapText="1"/>
    </xf>
    <xf numFmtId="0" fontId="11" fillId="0" borderId="3" xfId="21" applyFont="1" applyBorder="1" applyAlignment="1">
      <alignment horizontal="right" vertical="top"/>
    </xf>
    <xf numFmtId="0" fontId="11" fillId="0" borderId="3" xfId="21" applyFont="1" applyBorder="1" applyAlignment="1">
      <alignment horizontal="right" vertical="top" wrapText="1"/>
    </xf>
    <xf numFmtId="49" fontId="12" fillId="0" borderId="1" xfId="21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2" fillId="0" borderId="1" xfId="21" applyFont="1" applyBorder="1" applyAlignment="1">
      <alignment horizontal="right" vertical="top"/>
    </xf>
    <xf numFmtId="49" fontId="11" fillId="0" borderId="1" xfId="21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1" xfId="21" applyFont="1" applyBorder="1" applyAlignment="1">
      <alignment horizontal="right" vertical="top" wrapText="1"/>
    </xf>
    <xf numFmtId="3" fontId="12" fillId="0" borderId="1" xfId="21" applyNumberFormat="1" applyFont="1" applyBorder="1" applyAlignment="1">
      <alignment horizontal="right" vertical="top"/>
    </xf>
    <xf numFmtId="3" fontId="11" fillId="0" borderId="1" xfId="21" applyNumberFormat="1" applyFont="1" applyBorder="1" applyAlignment="1">
      <alignment horizontal="right" vertical="top"/>
    </xf>
  </cellXfs>
  <cellStyles count="28">
    <cellStyle name="Акт" xfId="1"/>
    <cellStyle name="АктМТСН" xfId="2"/>
    <cellStyle name="ВедРесурсов" xfId="3"/>
    <cellStyle name="ВедРесурсовАкт" xfId="4"/>
    <cellStyle name="Итоги" xfId="5"/>
    <cellStyle name="ИтогоАктБазЦ" xfId="6"/>
    <cellStyle name="ИтогоАктБИМ" xfId="7"/>
    <cellStyle name="ИтогоАктРесМет" xfId="8"/>
    <cellStyle name="ИтогоАктТекЦ" xfId="9"/>
    <cellStyle name="ИтогоБазЦ" xfId="10"/>
    <cellStyle name="ИтогоБИМ" xfId="11"/>
    <cellStyle name="ИтогоРесМет" xfId="12"/>
    <cellStyle name="ИтогоТекЦ" xfId="13"/>
    <cellStyle name="ЛокСмета" xfId="14"/>
    <cellStyle name="ЛокСмМТСН" xfId="15"/>
    <cellStyle name="М29" xfId="16"/>
    <cellStyle name="ОбСмета" xfId="17"/>
    <cellStyle name="Обычный" xfId="0" builtinId="0"/>
    <cellStyle name="Обычный_Мои данные" xfId="18"/>
    <cellStyle name="Параметр" xfId="19"/>
    <cellStyle name="ПеременныеСметы" xfId="20"/>
    <cellStyle name="РесСмета" xfId="21"/>
    <cellStyle name="СводкаСтоимРаб" xfId="22"/>
    <cellStyle name="СводРасч" xfId="23"/>
    <cellStyle name="Титул" xfId="24"/>
    <cellStyle name="Хвост" xfId="25"/>
    <cellStyle name="Хвост_Переменные и константы" xfId="26"/>
    <cellStyle name="Экспертиза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7"/>
  <sheetViews>
    <sheetView showGridLines="0" tabSelected="1" topLeftCell="A13" zoomScale="92" zoomScaleNormal="92" zoomScaleSheetLayoutView="100" workbookViewId="0">
      <selection activeCell="A38" sqref="A38:A41"/>
    </sheetView>
  </sheetViews>
  <sheetFormatPr defaultRowHeight="12" outlineLevelRow="1"/>
  <cols>
    <col min="1" max="1" width="8.5703125" style="1" customWidth="1"/>
    <col min="2" max="2" width="34.42578125" style="1" customWidth="1"/>
    <col min="3" max="3" width="11.85546875" style="1" customWidth="1"/>
    <col min="4" max="5" width="12.140625" style="1" customWidth="1"/>
    <col min="6" max="6" width="9.7109375" style="1" customWidth="1"/>
    <col min="7" max="8" width="12.140625" style="1" customWidth="1"/>
    <col min="9" max="9" width="9.7109375" style="1" customWidth="1"/>
    <col min="10" max="13" width="12.140625" style="1" customWidth="1"/>
    <col min="14" max="14" width="9.7109375" style="1" customWidth="1"/>
    <col min="15" max="15" width="14.7109375" style="1" customWidth="1"/>
    <col min="16" max="16384" width="9.140625" style="1"/>
  </cols>
  <sheetData>
    <row r="1" spans="1:15" ht="14.25">
      <c r="A1" s="4"/>
      <c r="B1" s="4"/>
      <c r="C1" s="4"/>
      <c r="D1" s="4"/>
      <c r="E1" s="4"/>
      <c r="F1" s="4"/>
      <c r="G1" s="4"/>
      <c r="H1" s="4"/>
      <c r="I1" s="5"/>
      <c r="J1" s="5"/>
      <c r="K1" s="4"/>
      <c r="L1" s="4"/>
      <c r="M1" s="4"/>
      <c r="N1" s="4" t="s">
        <v>9</v>
      </c>
      <c r="O1" s="4"/>
    </row>
    <row r="2" spans="1:15" ht="15" outlineLevel="1">
      <c r="A2" s="6" t="s">
        <v>30</v>
      </c>
      <c r="B2" s="4"/>
      <c r="C2" s="4"/>
      <c r="D2" s="4"/>
      <c r="E2" s="4"/>
      <c r="F2" s="4"/>
      <c r="G2" s="4"/>
      <c r="H2" s="4"/>
      <c r="I2" s="5"/>
      <c r="J2" s="7" t="s">
        <v>29</v>
      </c>
      <c r="K2" s="4"/>
      <c r="L2" s="4"/>
      <c r="M2" s="4"/>
      <c r="N2" s="4"/>
      <c r="O2" s="4"/>
    </row>
    <row r="3" spans="1:15" ht="14.25" outlineLevel="1">
      <c r="A3" s="23" t="s">
        <v>32</v>
      </c>
      <c r="B3" s="23"/>
      <c r="C3" s="23"/>
      <c r="D3" s="23"/>
      <c r="E3" s="23"/>
      <c r="F3" s="4"/>
      <c r="G3" s="4"/>
      <c r="H3" s="4"/>
      <c r="I3" s="5"/>
      <c r="J3" s="23" t="s">
        <v>72</v>
      </c>
      <c r="K3" s="23"/>
      <c r="L3" s="23"/>
      <c r="M3" s="23"/>
      <c r="N3" s="23"/>
      <c r="O3" s="23"/>
    </row>
    <row r="4" spans="1:15" ht="14.25" outlineLevel="1">
      <c r="A4" s="23" t="s">
        <v>76</v>
      </c>
      <c r="B4" s="23"/>
      <c r="C4" s="23"/>
      <c r="D4" s="23"/>
      <c r="E4" s="23"/>
      <c r="F4" s="4"/>
      <c r="G4" s="4"/>
      <c r="H4" s="4"/>
      <c r="I4" s="5"/>
      <c r="J4" s="23" t="s">
        <v>77</v>
      </c>
      <c r="K4" s="23"/>
      <c r="L4" s="23"/>
      <c r="M4" s="23"/>
      <c r="N4" s="23"/>
      <c r="O4" s="23"/>
    </row>
    <row r="5" spans="1:15" ht="14.25" outlineLevel="1">
      <c r="A5" s="8" t="s">
        <v>31</v>
      </c>
      <c r="B5" s="4"/>
      <c r="C5" s="4"/>
      <c r="D5" s="4"/>
      <c r="E5" s="4"/>
      <c r="F5" s="4"/>
      <c r="G5" s="4"/>
      <c r="H5" s="4"/>
      <c r="I5" s="5"/>
      <c r="J5" s="4" t="s">
        <v>31</v>
      </c>
      <c r="K5" s="4"/>
      <c r="L5" s="4"/>
      <c r="M5" s="4"/>
      <c r="N5" s="4"/>
      <c r="O5" s="4"/>
    </row>
    <row r="6" spans="1:15" ht="14.25" customHeight="1">
      <c r="A6" s="24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2.75">
      <c r="A7" s="25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5" ht="16.5">
      <c r="A8" s="29" t="s">
        <v>34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5" ht="12.7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5" ht="13.5" customHeight="1">
      <c r="A10" s="24" t="s">
        <v>35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>
      <c r="A11" s="30" t="s">
        <v>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5" ht="14.25">
      <c r="A12" s="9"/>
      <c r="B12" s="23" t="s">
        <v>70</v>
      </c>
      <c r="C12" s="23"/>
      <c r="D12" s="23"/>
      <c r="E12" s="23"/>
      <c r="F12" s="23"/>
      <c r="G12" s="23"/>
      <c r="H12" s="23"/>
      <c r="I12" s="23"/>
      <c r="J12" s="8"/>
      <c r="K12" s="10" t="s">
        <v>27</v>
      </c>
      <c r="L12" s="4"/>
      <c r="M12" s="10" t="s">
        <v>28</v>
      </c>
      <c r="N12" s="4"/>
      <c r="O12" s="4"/>
    </row>
    <row r="13" spans="1:15" ht="14.25">
      <c r="A13" s="9"/>
      <c r="B13" s="4"/>
      <c r="C13" s="4"/>
      <c r="D13" s="11"/>
      <c r="E13" s="11"/>
      <c r="F13" s="8" t="s">
        <v>2</v>
      </c>
      <c r="G13" s="8"/>
      <c r="H13" s="8"/>
      <c r="I13" s="8"/>
      <c r="J13" s="31">
        <f>15219/1000</f>
        <v>15.218999999999999</v>
      </c>
      <c r="K13" s="31"/>
      <c r="L13" s="27">
        <f>127300/1000</f>
        <v>127.3</v>
      </c>
      <c r="M13" s="27"/>
      <c r="N13" s="12" t="s">
        <v>6</v>
      </c>
      <c r="O13" s="4"/>
    </row>
    <row r="14" spans="1:15" ht="14.25">
      <c r="A14" s="9"/>
      <c r="B14" s="4"/>
      <c r="C14" s="13"/>
      <c r="D14" s="11"/>
      <c r="E14" s="11"/>
      <c r="F14" s="8" t="s">
        <v>5</v>
      </c>
      <c r="G14" s="8"/>
      <c r="H14" s="8"/>
      <c r="I14" s="8"/>
      <c r="J14" s="31">
        <f>1426/1000</f>
        <v>1.4259999999999999</v>
      </c>
      <c r="K14" s="31"/>
      <c r="L14" s="27">
        <f>29533/1000</f>
        <v>29.533000000000001</v>
      </c>
      <c r="M14" s="27"/>
      <c r="N14" s="12" t="s">
        <v>6</v>
      </c>
      <c r="O14" s="4"/>
    </row>
    <row r="15" spans="1:15" ht="14.25">
      <c r="A15" s="9"/>
      <c r="B15" s="4"/>
      <c r="C15" s="4"/>
      <c r="D15" s="11"/>
      <c r="E15" s="11"/>
      <c r="F15" s="8" t="s">
        <v>14</v>
      </c>
      <c r="G15" s="8"/>
      <c r="H15" s="8"/>
      <c r="I15" s="8"/>
      <c r="J15" s="31">
        <v>61.2</v>
      </c>
      <c r="K15" s="31"/>
      <c r="L15" s="27">
        <v>61.2</v>
      </c>
      <c r="M15" s="27"/>
      <c r="N15" s="12" t="s">
        <v>7</v>
      </c>
      <c r="O15" s="4"/>
    </row>
    <row r="16" spans="1:15" ht="14.25">
      <c r="A16" s="9"/>
      <c r="B16" s="4"/>
      <c r="C16" s="8"/>
      <c r="D16" s="4"/>
      <c r="E16" s="8"/>
      <c r="F16" s="8" t="s">
        <v>15</v>
      </c>
      <c r="G16" s="8"/>
      <c r="H16" s="8"/>
      <c r="I16" s="8"/>
      <c r="J16" s="31">
        <v>66.180000000000007</v>
      </c>
      <c r="K16" s="31"/>
      <c r="L16" s="27">
        <v>66.180000000000007</v>
      </c>
      <c r="M16" s="27"/>
      <c r="N16" s="12" t="s">
        <v>7</v>
      </c>
      <c r="O16" s="4"/>
    </row>
    <row r="17" spans="1:16" ht="14.25">
      <c r="A17" s="9"/>
      <c r="B17" s="4"/>
      <c r="C17" s="8"/>
      <c r="D17" s="4"/>
      <c r="E17" s="8"/>
      <c r="F17" s="22" t="s">
        <v>71</v>
      </c>
      <c r="G17" s="8"/>
      <c r="H17" s="8"/>
      <c r="I17" s="8"/>
      <c r="J17" s="8"/>
      <c r="K17" s="4"/>
      <c r="L17" s="4"/>
      <c r="M17" s="4"/>
      <c r="N17" s="4"/>
      <c r="O17" s="4"/>
    </row>
    <row r="18" spans="1:16" ht="21.75" customHeight="1">
      <c r="A18" s="28" t="s">
        <v>3</v>
      </c>
      <c r="B18" s="28" t="s">
        <v>16</v>
      </c>
      <c r="C18" s="28" t="s">
        <v>17</v>
      </c>
      <c r="D18" s="26" t="s">
        <v>19</v>
      </c>
      <c r="E18" s="26"/>
      <c r="F18" s="26"/>
      <c r="G18" s="26" t="s">
        <v>22</v>
      </c>
      <c r="H18" s="26"/>
      <c r="I18" s="26"/>
      <c r="J18" s="28" t="s">
        <v>18</v>
      </c>
      <c r="K18" s="28"/>
      <c r="L18" s="26" t="s">
        <v>23</v>
      </c>
      <c r="M18" s="26"/>
      <c r="N18" s="26"/>
      <c r="O18" s="14" t="s">
        <v>24</v>
      </c>
    </row>
    <row r="19" spans="1:16" ht="33" customHeight="1">
      <c r="A19" s="28"/>
      <c r="B19" s="28"/>
      <c r="C19" s="28"/>
      <c r="D19" s="26" t="s">
        <v>8</v>
      </c>
      <c r="E19" s="14" t="s">
        <v>20</v>
      </c>
      <c r="F19" s="15" t="s">
        <v>21</v>
      </c>
      <c r="G19" s="26" t="s">
        <v>8</v>
      </c>
      <c r="H19" s="14" t="s">
        <v>20</v>
      </c>
      <c r="I19" s="15" t="s">
        <v>21</v>
      </c>
      <c r="J19" s="15" t="s">
        <v>10</v>
      </c>
      <c r="K19" s="15" t="s">
        <v>11</v>
      </c>
      <c r="L19" s="26" t="s">
        <v>8</v>
      </c>
      <c r="M19" s="14" t="s">
        <v>20</v>
      </c>
      <c r="N19" s="15" t="s">
        <v>21</v>
      </c>
      <c r="O19" s="14" t="s">
        <v>25</v>
      </c>
    </row>
    <row r="20" spans="1:16" ht="27.75" customHeight="1">
      <c r="A20" s="28"/>
      <c r="B20" s="28"/>
      <c r="C20" s="28"/>
      <c r="D20" s="26"/>
      <c r="E20" s="15" t="s">
        <v>12</v>
      </c>
      <c r="F20" s="14" t="s">
        <v>13</v>
      </c>
      <c r="G20" s="26"/>
      <c r="H20" s="15" t="s">
        <v>12</v>
      </c>
      <c r="I20" s="14" t="s">
        <v>13</v>
      </c>
      <c r="J20" s="14" t="s">
        <v>12</v>
      </c>
      <c r="K20" s="15" t="s">
        <v>13</v>
      </c>
      <c r="L20" s="26"/>
      <c r="M20" s="15" t="s">
        <v>12</v>
      </c>
      <c r="N20" s="14" t="s">
        <v>13</v>
      </c>
      <c r="O20" s="14" t="s">
        <v>26</v>
      </c>
    </row>
    <row r="21" spans="1:16" s="2" customFormat="1" ht="14.25">
      <c r="A21" s="33">
        <v>1</v>
      </c>
      <c r="B21" s="33">
        <v>2</v>
      </c>
      <c r="C21" s="33">
        <v>3</v>
      </c>
      <c r="D21" s="33">
        <v>4</v>
      </c>
      <c r="E21" s="33">
        <v>5</v>
      </c>
      <c r="F21" s="33">
        <v>6</v>
      </c>
      <c r="G21" s="33">
        <v>7</v>
      </c>
      <c r="H21" s="33">
        <v>8</v>
      </c>
      <c r="I21" s="33">
        <v>9</v>
      </c>
      <c r="J21" s="33">
        <v>10</v>
      </c>
      <c r="K21" s="33">
        <v>11</v>
      </c>
      <c r="L21" s="33">
        <v>12</v>
      </c>
      <c r="M21" s="33">
        <v>13</v>
      </c>
      <c r="N21" s="33">
        <v>14</v>
      </c>
      <c r="O21" s="33">
        <v>15</v>
      </c>
    </row>
    <row r="22" spans="1:16" s="2" customFormat="1" ht="142.5">
      <c r="A22" s="34">
        <v>1</v>
      </c>
      <c r="B22" s="35" t="s">
        <v>73</v>
      </c>
      <c r="C22" s="36" t="s">
        <v>36</v>
      </c>
      <c r="D22" s="37">
        <v>171.94</v>
      </c>
      <c r="E22" s="38" t="s">
        <v>37</v>
      </c>
      <c r="F22" s="38" t="s">
        <v>38</v>
      </c>
      <c r="G22" s="37">
        <v>4862</v>
      </c>
      <c r="H22" s="38" t="s">
        <v>39</v>
      </c>
      <c r="I22" s="38" t="s">
        <v>40</v>
      </c>
      <c r="J22" s="38" t="s">
        <v>41</v>
      </c>
      <c r="K22" s="38" t="s">
        <v>42</v>
      </c>
      <c r="L22" s="37">
        <v>48141</v>
      </c>
      <c r="M22" s="38" t="s">
        <v>43</v>
      </c>
      <c r="N22" s="38" t="s">
        <v>44</v>
      </c>
      <c r="O22" s="38" t="s">
        <v>45</v>
      </c>
    </row>
    <row r="23" spans="1:16" s="2" customFormat="1" ht="14.25">
      <c r="A23" s="39" t="s">
        <v>46</v>
      </c>
      <c r="B23" s="40" t="s">
        <v>47</v>
      </c>
      <c r="C23" s="41"/>
      <c r="D23" s="42">
        <v>1.26</v>
      </c>
      <c r="E23" s="43"/>
      <c r="F23" s="43"/>
      <c r="G23" s="43">
        <v>1797</v>
      </c>
      <c r="H23" s="43"/>
      <c r="I23" s="43"/>
      <c r="J23" s="43"/>
      <c r="K23" s="43" t="s">
        <v>48</v>
      </c>
      <c r="L23" s="43">
        <v>26048</v>
      </c>
      <c r="M23" s="43"/>
      <c r="N23" s="43"/>
      <c r="O23" s="43"/>
      <c r="P23" s="32"/>
    </row>
    <row r="24" spans="1:16" s="2" customFormat="1" ht="14.25">
      <c r="A24" s="39" t="s">
        <v>46</v>
      </c>
      <c r="B24" s="40" t="s">
        <v>49</v>
      </c>
      <c r="C24" s="41"/>
      <c r="D24" s="42">
        <v>0.95</v>
      </c>
      <c r="E24" s="43"/>
      <c r="F24" s="43"/>
      <c r="G24" s="43">
        <v>1355</v>
      </c>
      <c r="H24" s="43"/>
      <c r="I24" s="43"/>
      <c r="J24" s="43"/>
      <c r="K24" s="43" t="s">
        <v>50</v>
      </c>
      <c r="L24" s="43">
        <v>25251</v>
      </c>
      <c r="M24" s="43"/>
      <c r="N24" s="43"/>
      <c r="O24" s="43"/>
      <c r="P24" s="32"/>
    </row>
    <row r="25" spans="1:16" s="2" customFormat="1" ht="14.25">
      <c r="A25" s="39" t="s">
        <v>46</v>
      </c>
      <c r="B25" s="40" t="s">
        <v>51</v>
      </c>
      <c r="C25" s="41"/>
      <c r="D25" s="43"/>
      <c r="E25" s="43"/>
      <c r="F25" s="43"/>
      <c r="G25" s="43">
        <v>8014</v>
      </c>
      <c r="H25" s="43"/>
      <c r="I25" s="43"/>
      <c r="J25" s="43"/>
      <c r="K25" s="43"/>
      <c r="L25" s="43">
        <v>99440</v>
      </c>
      <c r="M25" s="43"/>
      <c r="N25" s="43"/>
      <c r="O25" s="43"/>
      <c r="P25" s="32"/>
    </row>
    <row r="26" spans="1:16" s="2" customFormat="1" ht="71.25">
      <c r="A26" s="44">
        <v>2</v>
      </c>
      <c r="B26" s="45" t="s">
        <v>52</v>
      </c>
      <c r="C26" s="46" t="s">
        <v>53</v>
      </c>
      <c r="D26" s="47">
        <v>27</v>
      </c>
      <c r="E26" s="48" t="s">
        <v>54</v>
      </c>
      <c r="F26" s="47"/>
      <c r="G26" s="47">
        <v>5346</v>
      </c>
      <c r="H26" s="48" t="s">
        <v>55</v>
      </c>
      <c r="I26" s="47"/>
      <c r="J26" s="48" t="s">
        <v>56</v>
      </c>
      <c r="K26" s="47"/>
      <c r="L26" s="47">
        <v>18745</v>
      </c>
      <c r="M26" s="48" t="s">
        <v>57</v>
      </c>
      <c r="N26" s="47"/>
      <c r="O26" s="47"/>
    </row>
    <row r="27" spans="1:16" s="2" customFormat="1" ht="28.5">
      <c r="A27" s="52" t="s">
        <v>58</v>
      </c>
      <c r="B27" s="53"/>
      <c r="C27" s="53"/>
      <c r="D27" s="53"/>
      <c r="E27" s="53"/>
      <c r="F27" s="53"/>
      <c r="G27" s="37">
        <v>10208</v>
      </c>
      <c r="H27" s="38" t="s">
        <v>59</v>
      </c>
      <c r="I27" s="38" t="s">
        <v>60</v>
      </c>
      <c r="J27" s="37"/>
      <c r="K27" s="37"/>
      <c r="L27" s="37">
        <v>66886</v>
      </c>
      <c r="M27" s="38" t="s">
        <v>61</v>
      </c>
      <c r="N27" s="38" t="s">
        <v>62</v>
      </c>
      <c r="O27" s="38" t="s">
        <v>63</v>
      </c>
    </row>
    <row r="28" spans="1:16" s="2" customFormat="1" ht="15">
      <c r="A28" s="49" t="s">
        <v>64</v>
      </c>
      <c r="B28" s="50"/>
      <c r="C28" s="50"/>
      <c r="D28" s="50"/>
      <c r="E28" s="50"/>
      <c r="F28" s="50"/>
      <c r="G28" s="55">
        <v>1797</v>
      </c>
      <c r="H28" s="55"/>
      <c r="I28" s="55"/>
      <c r="J28" s="55"/>
      <c r="K28" s="55"/>
      <c r="L28" s="55">
        <v>26048</v>
      </c>
      <c r="M28" s="51"/>
      <c r="N28" s="51"/>
      <c r="O28" s="51"/>
    </row>
    <row r="29" spans="1:16" s="2" customFormat="1" ht="15">
      <c r="A29" s="49" t="s">
        <v>65</v>
      </c>
      <c r="B29" s="50"/>
      <c r="C29" s="50"/>
      <c r="D29" s="50"/>
      <c r="E29" s="50"/>
      <c r="F29" s="50"/>
      <c r="G29" s="55">
        <v>1355</v>
      </c>
      <c r="H29" s="55"/>
      <c r="I29" s="55"/>
      <c r="J29" s="55"/>
      <c r="K29" s="55"/>
      <c r="L29" s="55">
        <v>25251</v>
      </c>
      <c r="M29" s="51"/>
      <c r="N29" s="51"/>
      <c r="O29" s="51"/>
    </row>
    <row r="30" spans="1:16" s="2" customFormat="1" ht="15">
      <c r="A30" s="49" t="s">
        <v>66</v>
      </c>
      <c r="B30" s="50"/>
      <c r="C30" s="50"/>
      <c r="D30" s="50"/>
      <c r="E30" s="50"/>
      <c r="F30" s="50"/>
      <c r="G30" s="55"/>
      <c r="H30" s="55"/>
      <c r="I30" s="55"/>
      <c r="J30" s="55"/>
      <c r="K30" s="55"/>
      <c r="L30" s="55"/>
      <c r="M30" s="51"/>
      <c r="N30" s="51"/>
      <c r="O30" s="51"/>
    </row>
    <row r="31" spans="1:16" s="2" customFormat="1" ht="28.5">
      <c r="A31" s="52" t="s">
        <v>67</v>
      </c>
      <c r="B31" s="53"/>
      <c r="C31" s="53"/>
      <c r="D31" s="53"/>
      <c r="E31" s="53"/>
      <c r="F31" s="53"/>
      <c r="G31" s="56">
        <v>13360</v>
      </c>
      <c r="H31" s="56"/>
      <c r="I31" s="56"/>
      <c r="J31" s="56"/>
      <c r="K31" s="56"/>
      <c r="L31" s="56">
        <v>118185</v>
      </c>
      <c r="M31" s="37"/>
      <c r="N31" s="37"/>
      <c r="O31" s="38" t="s">
        <v>63</v>
      </c>
    </row>
    <row r="32" spans="1:16" s="2" customFormat="1" ht="14.25">
      <c r="A32" s="52" t="s">
        <v>68</v>
      </c>
      <c r="B32" s="53"/>
      <c r="C32" s="53"/>
      <c r="D32" s="53"/>
      <c r="E32" s="53"/>
      <c r="F32" s="53"/>
      <c r="G32" s="56">
        <v>1859</v>
      </c>
      <c r="H32" s="56"/>
      <c r="I32" s="56"/>
      <c r="J32" s="56"/>
      <c r="K32" s="56"/>
      <c r="L32" s="56">
        <v>9115</v>
      </c>
      <c r="M32" s="37"/>
      <c r="N32" s="37"/>
      <c r="O32" s="37"/>
    </row>
    <row r="33" spans="1:15" s="2" customFormat="1" ht="30">
      <c r="A33" s="49" t="s">
        <v>69</v>
      </c>
      <c r="B33" s="50"/>
      <c r="C33" s="50"/>
      <c r="D33" s="50"/>
      <c r="E33" s="50"/>
      <c r="F33" s="50"/>
      <c r="G33" s="55">
        <v>15219</v>
      </c>
      <c r="H33" s="55"/>
      <c r="I33" s="55"/>
      <c r="J33" s="55"/>
      <c r="K33" s="55"/>
      <c r="L33" s="55">
        <v>127300</v>
      </c>
      <c r="M33" s="51"/>
      <c r="N33" s="51"/>
      <c r="O33" s="54" t="s">
        <v>63</v>
      </c>
    </row>
    <row r="34" spans="1:15" s="2" customFormat="1" ht="14.25">
      <c r="A34" s="16"/>
      <c r="B34" s="17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s="3" customFormat="1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4.25">
      <c r="A36" s="20" t="s">
        <v>74</v>
      </c>
      <c r="B36" s="4"/>
      <c r="C36" s="4"/>
      <c r="D36" s="21"/>
      <c r="E36" s="4"/>
      <c r="F36" s="4"/>
      <c r="G36" s="4" t="s">
        <v>75</v>
      </c>
      <c r="H36" s="4"/>
      <c r="I36" s="4"/>
      <c r="J36" s="4"/>
      <c r="K36" s="4"/>
      <c r="L36" s="4"/>
      <c r="M36" s="4"/>
      <c r="N36" s="4"/>
      <c r="O36" s="4"/>
    </row>
    <row r="37" spans="1:15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36">
    <mergeCell ref="A31:F31"/>
    <mergeCell ref="A32:F32"/>
    <mergeCell ref="A33:F33"/>
    <mergeCell ref="A28:F28"/>
    <mergeCell ref="A29:F29"/>
    <mergeCell ref="A30:F30"/>
    <mergeCell ref="A27:F27"/>
    <mergeCell ref="B18:B20"/>
    <mergeCell ref="L19:L20"/>
    <mergeCell ref="G19:G20"/>
    <mergeCell ref="J16:K16"/>
    <mergeCell ref="L16:M16"/>
    <mergeCell ref="C18:C20"/>
    <mergeCell ref="L18:N18"/>
    <mergeCell ref="D19:D20"/>
    <mergeCell ref="A7:N7"/>
    <mergeCell ref="G18:I18"/>
    <mergeCell ref="L13:M13"/>
    <mergeCell ref="J18:K18"/>
    <mergeCell ref="A8:N8"/>
    <mergeCell ref="D18:F18"/>
    <mergeCell ref="A9:N9"/>
    <mergeCell ref="L15:M15"/>
    <mergeCell ref="A11:N11"/>
    <mergeCell ref="J14:K14"/>
    <mergeCell ref="A18:A20"/>
    <mergeCell ref="J13:K13"/>
    <mergeCell ref="J15:K15"/>
    <mergeCell ref="A10:O10"/>
    <mergeCell ref="B12:I12"/>
    <mergeCell ref="L14:M14"/>
    <mergeCell ref="J3:O3"/>
    <mergeCell ref="J4:O4"/>
    <mergeCell ref="A3:E3"/>
    <mergeCell ref="A4:E4"/>
    <mergeCell ref="A6:O6"/>
  </mergeCells>
  <phoneticPr fontId="0" type="noConversion"/>
  <pageMargins left="0.23622047244094491" right="0.23622047244094491" top="0.47244094488188981" bottom="0.19685039370078741" header="0.31496062992125984" footer="0.19685039370078741"/>
  <pageSetup paperSize="9" scale="72" fitToHeight="3000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Мои данные</vt:lpstr>
      <vt:lpstr>'Мои данные'!Заголовки_для_печати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cp:lastPrinted>2021-11-08T18:07:13Z</cp:lastPrinted>
  <dcterms:created xsi:type="dcterms:W3CDTF">2003-01-28T12:33:10Z</dcterms:created>
  <dcterms:modified xsi:type="dcterms:W3CDTF">2021-11-08T18:07:14Z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